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15" activeTab="0"/>
  </bookViews>
  <sheets>
    <sheet name="І квартал 2015" sheetId="1" r:id="rId1"/>
  </sheets>
  <definedNames>
    <definedName name="_xlnm.Print_Titles" localSheetId="0">'І квартал 2015'!$9:$12</definedName>
    <definedName name="_xlnm.Print_Area" localSheetId="0">'І квартал 2015'!$A$1:$G$65</definedName>
  </definedNames>
  <calcPr fullCalcOnLoad="1"/>
</workbook>
</file>

<file path=xl/sharedStrings.xml><?xml version="1.0" encoding="utf-8"?>
<sst xmlns="http://schemas.openxmlformats.org/spreadsheetml/2006/main" count="122" uniqueCount="99">
  <si>
    <t>Код</t>
  </si>
  <si>
    <t>Найменування доходів згідно із бюджетною класифікацією</t>
  </si>
  <si>
    <t>Податкові надходження</t>
  </si>
  <si>
    <t>Місцеві податки і збори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</si>
  <si>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</si>
  <si>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</si>
  <si>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</si>
  <si>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</si>
  <si>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</si>
  <si>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</si>
  <si>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</si>
  <si>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</si>
  <si>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</si>
  <si>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</si>
  <si>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</si>
  <si>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</si>
  <si>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Відхилення                (+,-)                    (5-4)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</si>
  <si>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</si>
  <si>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</si>
  <si>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</si>
  <si>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</si>
  <si>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</si>
  <si>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</si>
  <si>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</si>
  <si>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</si>
  <si>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</si>
  <si>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</si>
  <si>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</si>
  <si>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</si>
  <si>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</si>
  <si>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</si>
  <si>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</si>
  <si>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</si>
  <si>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</si>
  <si>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</si>
  <si>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</si>
  <si>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</si>
  <si>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</si>
  <si>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</si>
  <si>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</si>
  <si>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</si>
  <si>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</si>
  <si>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</si>
  <si>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</si>
  <si>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</si>
  <si>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</si>
  <si>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</si>
  <si>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</si>
  <si>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Додаток №1</t>
  </si>
  <si>
    <t>Кошти від відчудження майна, що належить Автономній Республіці Крим та майна, що перебуває в комунальній власності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</si>
  <si>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</si>
  <si>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</si>
  <si>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</si>
  <si>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</si>
  <si>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</si>
  <si>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</si>
  <si>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</si>
  <si>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 xml:space="preserve">до рішення Южноукраїнської 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</si>
  <si>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</si>
  <si>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</si>
  <si>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1.4.1</t>
  </si>
  <si>
    <t>1.4.2</t>
  </si>
  <si>
    <t>4.1.2</t>
  </si>
  <si>
    <t>4.1.3</t>
  </si>
  <si>
    <t>4.1.4</t>
  </si>
  <si>
    <t>4.1.5</t>
  </si>
  <si>
    <t>4.1.6</t>
  </si>
  <si>
    <t>х</t>
  </si>
  <si>
    <t>Податок та збір на доходи фізичних осіб</t>
  </si>
  <si>
    <t>4.1.7</t>
  </si>
  <si>
    <t>1.4.3</t>
  </si>
  <si>
    <t>1.4.4</t>
  </si>
  <si>
    <t>2.6</t>
  </si>
  <si>
    <t>Податок на прибуток підприємств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</si>
  <si>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</si>
  <si>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</si>
  <si>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</si>
  <si>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</si>
  <si>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</si>
  <si>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</si>
  <si>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на догляд за інвалідам І чи ІІ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</si>
  <si>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</si>
  <si>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</si>
  <si>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</si>
  <si>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</si>
  <si>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</si>
  <si>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</si>
  <si>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РАЗОМ ДОХОДІВ ПО СПЕЦІАЛЬНОМУ ФОНДУ                              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</si>
  <si>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</si>
  <si>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</si>
  <si>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Виконання бюджету міста Южноукраїнськ за доходами </t>
  </si>
  <si>
    <t xml:space="preserve"> за І півріччя 2015 року</t>
  </si>
  <si>
    <t>План                      на І півріччя 2015 року</t>
  </si>
  <si>
    <t>Фактичні надходження станом на 01.07.2015 року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</si>
  <si>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</si>
  <si>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4.1.8</t>
  </si>
  <si>
    <t>4.1.9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</si>
  <si>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 
</t>
  </si>
  <si>
    <t>міської ради від_30.07.2015 №1565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</si>
</sst>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80" fontId="8" fillId="0" borderId="0" xfId="0" applyNumberFormat="1" applyFont="1" applyFill="1" applyAlignment="1">
      <alignment horizontal="center"/>
    </xf>
    <xf numFmtId="180" fontId="8" fillId="0" borderId="0" xfId="0" applyNumberFormat="1" applyFont="1" applyAlignment="1">
      <alignment horizontal="center"/>
    </xf>
    <xf numFmtId="180" fontId="4" fillId="0" borderId="0" xfId="0" applyNumberFormat="1" applyFont="1" applyFill="1" applyAlignment="1">
      <alignment horizontal="center"/>
    </xf>
    <xf numFmtId="180" fontId="4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center"/>
    </xf>
    <xf numFmtId="0" fontId="4" fillId="0" borderId="10" xfId="52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180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180" fontId="8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180" fontId="8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="75" zoomScaleSheetLayoutView="75" zoomScalePageLayoutView="0" workbookViewId="0" topLeftCell="A1">
      <selection activeCell="B5" sqref="B5:G5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7.875" style="1" customWidth="1"/>
    <col min="4" max="4" width="16.25390625" style="33" customWidth="1"/>
    <col min="5" max="5" width="18.875" style="33" customWidth="1"/>
    <col min="6" max="6" width="15.875" style="35" customWidth="1"/>
    <col min="7" max="7" width="14.75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15"/>
      <c r="E1" s="15" t="s">
        <v>48</v>
      </c>
      <c r="F1" s="15"/>
      <c r="G1" s="16"/>
    </row>
    <row r="2" spans="1:7" s="25" customFormat="1" ht="23.25">
      <c r="A2" s="26"/>
      <c r="B2" s="10"/>
      <c r="C2" s="10"/>
      <c r="D2" s="15"/>
      <c r="E2" s="39" t="s">
        <v>57</v>
      </c>
      <c r="F2" s="16"/>
      <c r="G2" s="16"/>
    </row>
    <row r="3" spans="1:7" s="25" customFormat="1" ht="23.25">
      <c r="A3" s="26"/>
      <c r="B3" s="10"/>
      <c r="C3" s="10"/>
      <c r="D3" s="15"/>
      <c r="E3" s="39" t="s">
        <v>98</v>
      </c>
      <c r="F3" s="16"/>
      <c r="G3" s="16"/>
    </row>
    <row r="4" spans="1:7" s="25" customFormat="1" ht="23.25">
      <c r="A4" s="26"/>
      <c r="B4" s="10"/>
      <c r="C4" s="10"/>
      <c r="D4" s="41"/>
      <c r="E4" s="41"/>
      <c r="F4" s="41"/>
      <c r="G4" s="41"/>
    </row>
    <row r="5" spans="1:7" s="25" customFormat="1" ht="23.25">
      <c r="A5" s="11"/>
      <c r="B5" s="40"/>
      <c r="C5" s="40"/>
      <c r="D5" s="40"/>
      <c r="E5" s="40"/>
      <c r="F5" s="40"/>
      <c r="G5" s="40"/>
    </row>
    <row r="6" spans="1:7" s="25" customFormat="1" ht="23.25">
      <c r="A6" s="40" t="s">
        <v>90</v>
      </c>
      <c r="B6" s="40"/>
      <c r="C6" s="40"/>
      <c r="D6" s="40"/>
      <c r="E6" s="40"/>
      <c r="F6" s="40"/>
      <c r="G6" s="40"/>
    </row>
    <row r="7" spans="1:7" s="25" customFormat="1" ht="23.25">
      <c r="A7" s="40" t="s">
        <v>91</v>
      </c>
      <c r="B7" s="40"/>
      <c r="C7" s="40"/>
      <c r="D7" s="40"/>
      <c r="E7" s="40"/>
      <c r="F7" s="40"/>
      <c r="G7" s="40"/>
    </row>
    <row r="8" spans="1:7" s="25" customFormat="1" ht="15.75">
      <c r="A8" s="11"/>
      <c r="B8" s="3"/>
      <c r="C8" s="3"/>
      <c r="D8" s="17"/>
      <c r="E8" s="17"/>
      <c r="F8" s="17"/>
      <c r="G8" s="17" t="s">
        <v>33</v>
      </c>
    </row>
    <row r="9" spans="1:12" s="25" customFormat="1" ht="12.75">
      <c r="A9" s="55" t="s">
        <v>18</v>
      </c>
      <c r="B9" s="46" t="s">
        <v>0</v>
      </c>
      <c r="C9" s="46" t="s">
        <v>1</v>
      </c>
      <c r="D9" s="51" t="s">
        <v>92</v>
      </c>
      <c r="E9" s="48" t="s">
        <v>93</v>
      </c>
      <c r="F9" s="48" t="s">
        <v>16</v>
      </c>
      <c r="G9" s="58" t="s">
        <v>17</v>
      </c>
      <c r="H9" s="27"/>
      <c r="I9" s="27"/>
      <c r="J9" s="27"/>
      <c r="K9" s="27"/>
      <c r="L9" s="27"/>
    </row>
    <row r="10" spans="1:12" s="25" customFormat="1" ht="12.75" customHeight="1">
      <c r="A10" s="56"/>
      <c r="B10" s="46"/>
      <c r="C10" s="46"/>
      <c r="D10" s="51"/>
      <c r="E10" s="49"/>
      <c r="F10" s="49"/>
      <c r="G10" s="58"/>
      <c r="H10" s="27"/>
      <c r="I10" s="27"/>
      <c r="J10" s="27"/>
      <c r="K10" s="27"/>
      <c r="L10" s="27"/>
    </row>
    <row r="11" spans="1:12" s="25" customFormat="1" ht="57.75" customHeight="1">
      <c r="A11" s="57"/>
      <c r="B11" s="46"/>
      <c r="C11" s="46"/>
      <c r="D11" s="51"/>
      <c r="E11" s="50"/>
      <c r="F11" s="50"/>
      <c r="G11" s="58"/>
      <c r="H11" s="27"/>
      <c r="I11" s="27"/>
      <c r="J11" s="27"/>
      <c r="K11" s="27"/>
      <c r="L11" s="27"/>
    </row>
    <row r="12" spans="1:12" s="25" customFormat="1" ht="15.75">
      <c r="A12" s="5" t="s">
        <v>37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7"/>
      <c r="I12" s="27"/>
      <c r="J12" s="27"/>
      <c r="K12" s="27"/>
      <c r="L12" s="27"/>
    </row>
    <row r="13" spans="1:12" s="25" customFormat="1" ht="15.75">
      <c r="A13" s="52" t="s">
        <v>38</v>
      </c>
      <c r="B13" s="53"/>
      <c r="C13" s="53"/>
      <c r="D13" s="53"/>
      <c r="E13" s="53"/>
      <c r="F13" s="53"/>
      <c r="G13" s="54"/>
      <c r="H13" s="27"/>
      <c r="I13" s="27"/>
      <c r="J13" s="27"/>
      <c r="K13" s="27"/>
      <c r="L13" s="27"/>
    </row>
    <row r="14" spans="1:7" s="25" customFormat="1" ht="25.5" customHeight="1">
      <c r="A14" s="5">
        <v>1</v>
      </c>
      <c r="B14" s="7">
        <v>10000000</v>
      </c>
      <c r="C14" s="8" t="s">
        <v>2</v>
      </c>
      <c r="D14" s="18">
        <f>D15+D16+D17+D18+D23</f>
        <v>53721.9</v>
      </c>
      <c r="E14" s="18">
        <f>E15+E16+E17+E18+E23</f>
        <v>65516.299999999996</v>
      </c>
      <c r="F14" s="18">
        <f>E14-D14</f>
        <v>11794.399999999994</v>
      </c>
      <c r="G14" s="19">
        <f>E14/D14*100</f>
        <v>121.95454740059452</v>
      </c>
    </row>
    <row r="15" spans="1:7" s="25" customFormat="1" ht="27" customHeight="1">
      <c r="A15" s="5" t="s">
        <v>19</v>
      </c>
      <c r="B15" s="7">
        <v>11010000</v>
      </c>
      <c r="C15" s="8" t="s">
        <v>68</v>
      </c>
      <c r="D15" s="18">
        <v>44090.1</v>
      </c>
      <c r="E15" s="18">
        <v>51554</v>
      </c>
      <c r="F15" s="18">
        <f aca="true" t="shared" si="0" ref="F15:F50">E15-D15</f>
        <v>7463.9000000000015</v>
      </c>
      <c r="G15" s="19">
        <f aca="true" t="shared" si="1" ref="G15:G50">E15/D15*100</f>
        <v>116.92874364086269</v>
      </c>
    </row>
    <row r="16" spans="1:7" s="25" customFormat="1" ht="36" customHeight="1">
      <c r="A16" s="5" t="s">
        <v>20</v>
      </c>
      <c r="B16" s="7">
        <v>11020000</v>
      </c>
      <c r="C16" s="8" t="s">
        <v>73</v>
      </c>
      <c r="D16" s="18">
        <v>20</v>
      </c>
      <c r="E16" s="18">
        <v>47</v>
      </c>
      <c r="F16" s="18">
        <f t="shared" si="0"/>
        <v>27</v>
      </c>
      <c r="G16" s="19">
        <f t="shared" si="1"/>
        <v>235</v>
      </c>
    </row>
    <row r="17" spans="1:7" s="25" customFormat="1" ht="47.25">
      <c r="A17" s="5" t="s">
        <v>21</v>
      </c>
      <c r="B17" s="7">
        <v>14040000</v>
      </c>
      <c r="C17" s="8" t="s">
        <v>74</v>
      </c>
      <c r="D17" s="18">
        <v>400</v>
      </c>
      <c r="E17" s="18">
        <v>2645.1</v>
      </c>
      <c r="F17" s="18">
        <f t="shared" si="0"/>
        <v>2245.1</v>
      </c>
      <c r="G17" s="19">
        <f t="shared" si="1"/>
        <v>661.275</v>
      </c>
    </row>
    <row r="18" spans="1:7" s="25" customFormat="1" ht="23.25" customHeight="1">
      <c r="A18" s="5" t="s">
        <v>22</v>
      </c>
      <c r="B18" s="7">
        <v>18000000</v>
      </c>
      <c r="C18" s="8" t="s">
        <v>75</v>
      </c>
      <c r="D18" s="18">
        <f>D19+D20+D21+D22</f>
        <v>9131</v>
      </c>
      <c r="E18" s="18">
        <f>E19+E20+E21+E22</f>
        <v>11191</v>
      </c>
      <c r="F18" s="18">
        <f t="shared" si="0"/>
        <v>2060</v>
      </c>
      <c r="G18" s="19">
        <f t="shared" si="1"/>
        <v>122.56050815901874</v>
      </c>
    </row>
    <row r="19" spans="1:7" s="25" customFormat="1" ht="15.75">
      <c r="A19" s="5" t="s">
        <v>60</v>
      </c>
      <c r="B19" s="7">
        <v>18010000</v>
      </c>
      <c r="C19" s="8" t="s">
        <v>76</v>
      </c>
      <c r="D19" s="18">
        <v>6838</v>
      </c>
      <c r="E19" s="18">
        <v>8785.8</v>
      </c>
      <c r="F19" s="18">
        <f t="shared" si="0"/>
        <v>1947.7999999999993</v>
      </c>
      <c r="G19" s="19">
        <f t="shared" si="1"/>
        <v>128.48493711611582</v>
      </c>
    </row>
    <row r="20" spans="1:7" s="25" customFormat="1" ht="15.75">
      <c r="A20" s="5" t="s">
        <v>61</v>
      </c>
      <c r="B20" s="7">
        <v>18030000</v>
      </c>
      <c r="C20" s="8" t="s">
        <v>45</v>
      </c>
      <c r="D20" s="18">
        <v>0</v>
      </c>
      <c r="E20" s="18">
        <v>2.2</v>
      </c>
      <c r="F20" s="18">
        <f t="shared" si="0"/>
        <v>2.2</v>
      </c>
      <c r="G20" s="19" t="s">
        <v>67</v>
      </c>
    </row>
    <row r="21" spans="1:7" s="25" customFormat="1" ht="47.25">
      <c r="A21" s="5" t="s">
        <v>70</v>
      </c>
      <c r="B21" s="7">
        <v>18040000</v>
      </c>
      <c r="C21" s="8" t="s">
        <v>77</v>
      </c>
      <c r="D21" s="18">
        <v>0</v>
      </c>
      <c r="E21" s="18">
        <v>-25.4</v>
      </c>
      <c r="F21" s="18">
        <f t="shared" si="0"/>
        <v>-25.4</v>
      </c>
      <c r="G21" s="19" t="s">
        <v>67</v>
      </c>
    </row>
    <row r="22" spans="1:7" s="25" customFormat="1" ht="32.25" customHeight="1">
      <c r="A22" s="5" t="s">
        <v>71</v>
      </c>
      <c r="B22" s="7">
        <v>18050000</v>
      </c>
      <c r="C22" s="8" t="s">
        <v>4</v>
      </c>
      <c r="D22" s="18">
        <v>2293</v>
      </c>
      <c r="E22" s="18">
        <v>2428.4</v>
      </c>
      <c r="F22" s="18">
        <f t="shared" si="0"/>
        <v>135.4000000000001</v>
      </c>
      <c r="G22" s="19">
        <f t="shared" si="1"/>
        <v>105.90492804186655</v>
      </c>
    </row>
    <row r="23" spans="1:7" s="25" customFormat="1" ht="22.5" customHeight="1">
      <c r="A23" s="5" t="s">
        <v>23</v>
      </c>
      <c r="B23" s="7">
        <v>19010000</v>
      </c>
      <c r="C23" s="8" t="s">
        <v>5</v>
      </c>
      <c r="D23" s="18">
        <v>80.8</v>
      </c>
      <c r="E23" s="18">
        <v>79.2</v>
      </c>
      <c r="F23" s="18">
        <f t="shared" si="0"/>
        <v>-1.5999999999999943</v>
      </c>
      <c r="G23" s="19">
        <f t="shared" si="1"/>
        <v>98.01980198019803</v>
      </c>
    </row>
    <row r="24" spans="1:7" s="25" customFormat="1" ht="21.75" customHeight="1">
      <c r="A24" s="5" t="s">
        <v>25</v>
      </c>
      <c r="B24" s="7">
        <v>20000000</v>
      </c>
      <c r="C24" s="8" t="s">
        <v>6</v>
      </c>
      <c r="D24" s="18">
        <f>SUM(D25:D31)</f>
        <v>232.4</v>
      </c>
      <c r="E24" s="18">
        <f>SUM(E25:E31)</f>
        <v>1236</v>
      </c>
      <c r="F24" s="18">
        <f t="shared" si="0"/>
        <v>1003.6</v>
      </c>
      <c r="G24" s="19">
        <f t="shared" si="1"/>
        <v>531.8416523235801</v>
      </c>
    </row>
    <row r="25" spans="1:7" s="25" customFormat="1" ht="18.75" customHeight="1">
      <c r="A25" s="5" t="s">
        <v>26</v>
      </c>
      <c r="B25" s="7">
        <v>21080500</v>
      </c>
      <c r="C25" s="8" t="s">
        <v>24</v>
      </c>
      <c r="D25" s="18">
        <v>0</v>
      </c>
      <c r="E25" s="18">
        <v>57.9</v>
      </c>
      <c r="F25" s="18">
        <f t="shared" si="0"/>
        <v>57.9</v>
      </c>
      <c r="G25" s="19" t="s">
        <v>67</v>
      </c>
    </row>
    <row r="26" spans="1:7" s="25" customFormat="1" ht="25.5" customHeight="1">
      <c r="A26" s="5" t="s">
        <v>27</v>
      </c>
      <c r="B26" s="7">
        <v>21081100</v>
      </c>
      <c r="C26" s="8" t="s">
        <v>7</v>
      </c>
      <c r="D26" s="18">
        <v>4</v>
      </c>
      <c r="E26" s="18">
        <v>4.6</v>
      </c>
      <c r="F26" s="18">
        <f t="shared" si="0"/>
        <v>0.5999999999999996</v>
      </c>
      <c r="G26" s="19">
        <f t="shared" si="1"/>
        <v>114.99999999999999</v>
      </c>
    </row>
    <row r="27" spans="1:7" s="25" customFormat="1" ht="25.5" customHeight="1">
      <c r="A27" s="5" t="s">
        <v>28</v>
      </c>
      <c r="B27" s="7">
        <v>22012500</v>
      </c>
      <c r="C27" s="8" t="s">
        <v>78</v>
      </c>
      <c r="D27" s="18">
        <v>0</v>
      </c>
      <c r="E27" s="18">
        <v>191.4</v>
      </c>
      <c r="F27" s="18">
        <f t="shared" si="0"/>
        <v>191.4</v>
      </c>
      <c r="G27" s="19" t="s">
        <v>67</v>
      </c>
    </row>
    <row r="28" spans="1:7" s="25" customFormat="1" ht="61.5" customHeight="1">
      <c r="A28" s="5" t="s">
        <v>29</v>
      </c>
      <c r="B28" s="7">
        <v>22080400</v>
      </c>
      <c r="C28" s="8" t="s">
        <v>8</v>
      </c>
      <c r="D28" s="18">
        <v>202</v>
      </c>
      <c r="E28" s="18">
        <v>318.1</v>
      </c>
      <c r="F28" s="18">
        <f t="shared" si="0"/>
        <v>116.10000000000002</v>
      </c>
      <c r="G28" s="19">
        <f t="shared" si="1"/>
        <v>157.4752475247525</v>
      </c>
    </row>
    <row r="29" spans="1:7" s="25" customFormat="1" ht="15.75">
      <c r="A29" s="5" t="s">
        <v>30</v>
      </c>
      <c r="B29" s="7">
        <v>22090000</v>
      </c>
      <c r="C29" s="8" t="s">
        <v>9</v>
      </c>
      <c r="D29" s="18">
        <v>26.4</v>
      </c>
      <c r="E29" s="18">
        <v>269.6</v>
      </c>
      <c r="F29" s="18">
        <f t="shared" si="0"/>
        <v>243.20000000000002</v>
      </c>
      <c r="G29" s="19">
        <f t="shared" si="1"/>
        <v>1021.2121212121212</v>
      </c>
    </row>
    <row r="30" spans="1:7" s="25" customFormat="1" ht="15.75">
      <c r="A30" s="5" t="s">
        <v>72</v>
      </c>
      <c r="B30" s="7">
        <v>24060300</v>
      </c>
      <c r="C30" s="8" t="s">
        <v>24</v>
      </c>
      <c r="D30" s="18">
        <v>0</v>
      </c>
      <c r="E30" s="18">
        <v>394.4</v>
      </c>
      <c r="F30" s="18">
        <f t="shared" si="0"/>
        <v>394.4</v>
      </c>
      <c r="G30" s="19" t="s">
        <v>67</v>
      </c>
    </row>
    <row r="31" spans="1:7" s="25" customFormat="1" ht="15.75" hidden="1">
      <c r="A31" s="5" t="s">
        <v>53</v>
      </c>
      <c r="B31" s="7">
        <v>24060600</v>
      </c>
      <c r="C31" s="8" t="s">
        <v>24</v>
      </c>
      <c r="D31" s="18">
        <v>0</v>
      </c>
      <c r="E31" s="18">
        <v>0</v>
      </c>
      <c r="F31" s="18">
        <f t="shared" si="0"/>
        <v>0</v>
      </c>
      <c r="G31" s="19" t="e">
        <f t="shared" si="1"/>
        <v>#DIV/0!</v>
      </c>
    </row>
    <row r="32" spans="1:7" s="25" customFormat="1" ht="15.75">
      <c r="A32" s="5" t="s">
        <v>31</v>
      </c>
      <c r="B32" s="7">
        <v>30000000</v>
      </c>
      <c r="C32" s="8" t="s">
        <v>11</v>
      </c>
      <c r="D32" s="18">
        <f>D33</f>
        <v>0</v>
      </c>
      <c r="E32" s="18">
        <f>E33</f>
        <v>7.7</v>
      </c>
      <c r="F32" s="18">
        <f t="shared" si="0"/>
        <v>7.7</v>
      </c>
      <c r="G32" s="19" t="s">
        <v>67</v>
      </c>
    </row>
    <row r="33" spans="1:7" s="25" customFormat="1" ht="94.5">
      <c r="A33" s="5" t="s">
        <v>32</v>
      </c>
      <c r="B33" s="7">
        <v>31010200</v>
      </c>
      <c r="C33" s="8" t="s">
        <v>79</v>
      </c>
      <c r="D33" s="18">
        <v>0</v>
      </c>
      <c r="E33" s="18">
        <v>7.7</v>
      </c>
      <c r="F33" s="18">
        <f t="shared" si="0"/>
        <v>7.7</v>
      </c>
      <c r="G33" s="19" t="s">
        <v>67</v>
      </c>
    </row>
    <row r="34" spans="1:7" s="25" customFormat="1" ht="37.5" customHeight="1">
      <c r="A34" s="42" t="s">
        <v>43</v>
      </c>
      <c r="B34" s="43"/>
      <c r="C34" s="43"/>
      <c r="D34" s="18">
        <f>D14+D24+D32</f>
        <v>53954.3</v>
      </c>
      <c r="E34" s="18">
        <f>E14+E24+E32</f>
        <v>66759.99999999999</v>
      </c>
      <c r="F34" s="18">
        <f t="shared" si="0"/>
        <v>12805.699999999983</v>
      </c>
      <c r="G34" s="19">
        <f t="shared" si="1"/>
        <v>123.7343455479915</v>
      </c>
    </row>
    <row r="35" spans="1:7" s="25" customFormat="1" ht="20.25" customHeight="1">
      <c r="A35" s="5" t="s">
        <v>34</v>
      </c>
      <c r="B35" s="7">
        <v>40000000</v>
      </c>
      <c r="C35" s="8" t="s">
        <v>12</v>
      </c>
      <c r="D35" s="18">
        <f>D39</f>
        <v>47840.8</v>
      </c>
      <c r="E35" s="18">
        <f>E39</f>
        <v>47749.5</v>
      </c>
      <c r="F35" s="18">
        <f t="shared" si="0"/>
        <v>-91.30000000000291</v>
      </c>
      <c r="G35" s="19">
        <f t="shared" si="1"/>
        <v>99.80915870972056</v>
      </c>
    </row>
    <row r="36" spans="1:7" s="25" customFormat="1" ht="21.75" customHeight="1" hidden="1">
      <c r="A36" s="5" t="s">
        <v>35</v>
      </c>
      <c r="B36" s="7">
        <v>41020000</v>
      </c>
      <c r="C36" s="8" t="s">
        <v>13</v>
      </c>
      <c r="D36" s="18">
        <f>D37+D38</f>
        <v>0</v>
      </c>
      <c r="E36" s="18">
        <f>E37+E38</f>
        <v>0</v>
      </c>
      <c r="F36" s="18">
        <f t="shared" si="0"/>
        <v>0</v>
      </c>
      <c r="G36" s="19" t="e">
        <f t="shared" si="1"/>
        <v>#DIV/0!</v>
      </c>
    </row>
    <row r="37" spans="1:7" s="25" customFormat="1" ht="47.25" hidden="1">
      <c r="A37" s="5" t="s">
        <v>36</v>
      </c>
      <c r="B37" s="7">
        <v>41020601</v>
      </c>
      <c r="C37" s="8" t="s">
        <v>14</v>
      </c>
      <c r="D37" s="18"/>
      <c r="E37" s="18"/>
      <c r="F37" s="18">
        <f t="shared" si="0"/>
        <v>0</v>
      </c>
      <c r="G37" s="19" t="e">
        <f t="shared" si="1"/>
        <v>#DIV/0!</v>
      </c>
    </row>
    <row r="38" spans="1:7" s="25" customFormat="1" ht="47.25" hidden="1">
      <c r="A38" s="5" t="s">
        <v>51</v>
      </c>
      <c r="B38" s="7">
        <v>41021201</v>
      </c>
      <c r="C38" s="8" t="s">
        <v>52</v>
      </c>
      <c r="D38" s="18"/>
      <c r="E38" s="18"/>
      <c r="F38" s="18">
        <f t="shared" si="0"/>
        <v>0</v>
      </c>
      <c r="G38" s="19" t="e">
        <f t="shared" si="1"/>
        <v>#DIV/0!</v>
      </c>
    </row>
    <row r="39" spans="1:7" s="25" customFormat="1" ht="15.75">
      <c r="A39" s="5" t="s">
        <v>35</v>
      </c>
      <c r="B39" s="7">
        <v>41030000</v>
      </c>
      <c r="C39" s="8" t="s">
        <v>15</v>
      </c>
      <c r="D39" s="18">
        <f>SUM(D40:D48)</f>
        <v>47840.8</v>
      </c>
      <c r="E39" s="18">
        <f>SUM(E40:E48)</f>
        <v>47749.5</v>
      </c>
      <c r="F39" s="18">
        <f t="shared" si="0"/>
        <v>-91.30000000000291</v>
      </c>
      <c r="G39" s="19">
        <f t="shared" si="1"/>
        <v>99.80915870972056</v>
      </c>
    </row>
    <row r="40" spans="1:7" s="25" customFormat="1" ht="102.75" customHeight="1">
      <c r="A40" s="5" t="s">
        <v>36</v>
      </c>
      <c r="B40" s="7">
        <v>41030601</v>
      </c>
      <c r="C40" s="36" t="s">
        <v>80</v>
      </c>
      <c r="D40" s="18">
        <v>15649.4</v>
      </c>
      <c r="E40" s="18">
        <v>15649.4</v>
      </c>
      <c r="F40" s="18">
        <f t="shared" si="0"/>
        <v>0</v>
      </c>
      <c r="G40" s="19">
        <f t="shared" si="1"/>
        <v>100</v>
      </c>
    </row>
    <row r="41" spans="1:7" s="25" customFormat="1" ht="135.75" customHeight="1">
      <c r="A41" s="5" t="s">
        <v>62</v>
      </c>
      <c r="B41" s="7">
        <v>41030801</v>
      </c>
      <c r="C41" s="37" t="s">
        <v>81</v>
      </c>
      <c r="D41" s="18">
        <v>3070.3</v>
      </c>
      <c r="E41" s="18">
        <v>3070.3</v>
      </c>
      <c r="F41" s="18">
        <f t="shared" si="0"/>
        <v>0</v>
      </c>
      <c r="G41" s="19">
        <f t="shared" si="1"/>
        <v>100</v>
      </c>
    </row>
    <row r="42" spans="1:7" s="25" customFormat="1" ht="278.25" customHeight="1">
      <c r="A42" s="5" t="s">
        <v>63</v>
      </c>
      <c r="B42" s="7">
        <v>41030901</v>
      </c>
      <c r="C42" s="37" t="s">
        <v>82</v>
      </c>
      <c r="D42" s="18">
        <v>454.7</v>
      </c>
      <c r="E42" s="18">
        <v>394.5</v>
      </c>
      <c r="F42" s="18">
        <f t="shared" si="0"/>
        <v>-60.19999999999999</v>
      </c>
      <c r="G42" s="19">
        <f t="shared" si="1"/>
        <v>86.76050142951397</v>
      </c>
    </row>
    <row r="43" spans="1:7" s="25" customFormat="1" ht="87.75" customHeight="1">
      <c r="A43" s="5" t="s">
        <v>64</v>
      </c>
      <c r="B43" s="7">
        <v>41031000</v>
      </c>
      <c r="C43" s="37" t="s">
        <v>94</v>
      </c>
      <c r="D43" s="18">
        <v>0.6</v>
      </c>
      <c r="E43" s="18">
        <v>0.6</v>
      </c>
      <c r="F43" s="18">
        <f t="shared" si="0"/>
        <v>0</v>
      </c>
      <c r="G43" s="19">
        <f t="shared" si="1"/>
        <v>100</v>
      </c>
    </row>
    <row r="44" spans="1:7" s="25" customFormat="1" ht="31.5">
      <c r="A44" s="5" t="s">
        <v>65</v>
      </c>
      <c r="B44" s="7">
        <v>41033900</v>
      </c>
      <c r="C44" s="37" t="s">
        <v>83</v>
      </c>
      <c r="D44" s="18">
        <v>14314.8</v>
      </c>
      <c r="E44" s="18">
        <v>14314.8</v>
      </c>
      <c r="F44" s="18">
        <f t="shared" si="0"/>
        <v>0</v>
      </c>
      <c r="G44" s="19">
        <f t="shared" si="1"/>
        <v>100</v>
      </c>
    </row>
    <row r="45" spans="1:7" s="25" customFormat="1" ht="31.5">
      <c r="A45" s="5" t="s">
        <v>66</v>
      </c>
      <c r="B45" s="7">
        <v>41034200</v>
      </c>
      <c r="C45" s="37" t="s">
        <v>84</v>
      </c>
      <c r="D45" s="18">
        <v>12825.2</v>
      </c>
      <c r="E45" s="18">
        <v>12825.2</v>
      </c>
      <c r="F45" s="18">
        <f t="shared" si="0"/>
        <v>0</v>
      </c>
      <c r="G45" s="19">
        <f t="shared" si="1"/>
        <v>100</v>
      </c>
    </row>
    <row r="46" spans="1:7" s="25" customFormat="1" ht="15.75">
      <c r="A46" s="5" t="s">
        <v>69</v>
      </c>
      <c r="B46" s="7">
        <v>41035000</v>
      </c>
      <c r="C46" s="37" t="s">
        <v>85</v>
      </c>
      <c r="D46" s="18">
        <v>271.5</v>
      </c>
      <c r="E46" s="18">
        <v>263</v>
      </c>
      <c r="F46" s="18">
        <f t="shared" si="0"/>
        <v>-8.5</v>
      </c>
      <c r="G46" s="19">
        <f t="shared" si="1"/>
        <v>96.86924493554328</v>
      </c>
    </row>
    <row r="47" spans="1:7" s="25" customFormat="1" ht="78.75">
      <c r="A47" s="5" t="s">
        <v>95</v>
      </c>
      <c r="B47" s="7">
        <v>41035101</v>
      </c>
      <c r="C47" s="37" t="s">
        <v>97</v>
      </c>
      <c r="D47" s="18">
        <v>971.5</v>
      </c>
      <c r="E47" s="18">
        <v>971.5</v>
      </c>
      <c r="F47" s="18">
        <f>E47-D47</f>
        <v>0</v>
      </c>
      <c r="G47" s="19">
        <f>E47/D47*100</f>
        <v>100</v>
      </c>
    </row>
    <row r="48" spans="1:7" s="25" customFormat="1" ht="139.5" customHeight="1">
      <c r="A48" s="5" t="s">
        <v>96</v>
      </c>
      <c r="B48" s="7">
        <v>41035801</v>
      </c>
      <c r="C48" s="38" t="s">
        <v>86</v>
      </c>
      <c r="D48" s="18">
        <v>282.8</v>
      </c>
      <c r="E48" s="18">
        <v>260.2</v>
      </c>
      <c r="F48" s="18">
        <f t="shared" si="0"/>
        <v>-22.600000000000023</v>
      </c>
      <c r="G48" s="19">
        <f t="shared" si="1"/>
        <v>92.00848656294201</v>
      </c>
    </row>
    <row r="49" spans="1:7" s="25" customFormat="1" ht="78.75" hidden="1">
      <c r="A49" s="5" t="s">
        <v>55</v>
      </c>
      <c r="B49" s="7">
        <v>41037001</v>
      </c>
      <c r="C49" s="8" t="s">
        <v>54</v>
      </c>
      <c r="D49" s="18"/>
      <c r="E49" s="18"/>
      <c r="F49" s="18">
        <f t="shared" si="0"/>
        <v>0</v>
      </c>
      <c r="G49" s="19" t="e">
        <f t="shared" si="1"/>
        <v>#DIV/0!</v>
      </c>
    </row>
    <row r="50" spans="1:7" s="25" customFormat="1" ht="37.5" customHeight="1">
      <c r="A50" s="42" t="s">
        <v>42</v>
      </c>
      <c r="B50" s="43"/>
      <c r="C50" s="43"/>
      <c r="D50" s="18">
        <f>D34+D35</f>
        <v>101795.1</v>
      </c>
      <c r="E50" s="18">
        <f>E34+E35</f>
        <v>114509.49999999999</v>
      </c>
      <c r="F50" s="18">
        <f t="shared" si="0"/>
        <v>12714.39999999998</v>
      </c>
      <c r="G50" s="19">
        <f t="shared" si="1"/>
        <v>112.49018862401037</v>
      </c>
    </row>
    <row r="51" spans="1:7" s="28" customFormat="1" ht="24" customHeight="1">
      <c r="A51" s="46" t="s">
        <v>39</v>
      </c>
      <c r="B51" s="47"/>
      <c r="C51" s="47"/>
      <c r="D51" s="47"/>
      <c r="E51" s="47"/>
      <c r="F51" s="47"/>
      <c r="G51" s="47"/>
    </row>
    <row r="52" spans="1:7" s="25" customFormat="1" ht="15.75">
      <c r="A52" s="5">
        <v>1</v>
      </c>
      <c r="B52" s="7">
        <v>10000000</v>
      </c>
      <c r="C52" s="8" t="s">
        <v>2</v>
      </c>
      <c r="D52" s="18">
        <f>D53</f>
        <v>0</v>
      </c>
      <c r="E52" s="18">
        <f>E53</f>
        <v>-2.6</v>
      </c>
      <c r="F52" s="18">
        <f aca="true" t="shared" si="2" ref="F52:F63">E52-D52</f>
        <v>-2.6</v>
      </c>
      <c r="G52" s="19" t="s">
        <v>67</v>
      </c>
    </row>
    <row r="53" spans="1:7" s="25" customFormat="1" ht="15.75">
      <c r="A53" s="5" t="s">
        <v>20</v>
      </c>
      <c r="B53" s="7">
        <v>18000000</v>
      </c>
      <c r="C53" s="8" t="s">
        <v>3</v>
      </c>
      <c r="D53" s="18">
        <f>D54</f>
        <v>0</v>
      </c>
      <c r="E53" s="18">
        <f>E54</f>
        <v>-2.6</v>
      </c>
      <c r="F53" s="18">
        <f t="shared" si="2"/>
        <v>-2.6</v>
      </c>
      <c r="G53" s="19" t="s">
        <v>67</v>
      </c>
    </row>
    <row r="54" spans="1:7" s="25" customFormat="1" ht="85.5" customHeight="1">
      <c r="A54" s="5" t="s">
        <v>40</v>
      </c>
      <c r="B54" s="7">
        <v>18041500</v>
      </c>
      <c r="C54" s="14" t="s">
        <v>88</v>
      </c>
      <c r="D54" s="18">
        <v>0</v>
      </c>
      <c r="E54" s="18">
        <v>-2.6</v>
      </c>
      <c r="F54" s="18">
        <f t="shared" si="2"/>
        <v>-2.6</v>
      </c>
      <c r="G54" s="19" t="s">
        <v>67</v>
      </c>
    </row>
    <row r="55" spans="1:7" s="25" customFormat="1" ht="15.75">
      <c r="A55" s="5" t="s">
        <v>25</v>
      </c>
      <c r="B55" s="7">
        <v>20000000</v>
      </c>
      <c r="C55" s="8" t="s">
        <v>6</v>
      </c>
      <c r="D55" s="18">
        <f>D56+D57</f>
        <v>4665.7</v>
      </c>
      <c r="E55" s="18">
        <f>E56+E57</f>
        <v>4768.6</v>
      </c>
      <c r="F55" s="18">
        <f t="shared" si="2"/>
        <v>102.90000000000055</v>
      </c>
      <c r="G55" s="19">
        <f aca="true" t="shared" si="3" ref="G55:G63">E55/D55*100</f>
        <v>102.20545684463211</v>
      </c>
    </row>
    <row r="56" spans="1:7" s="25" customFormat="1" ht="31.5">
      <c r="A56" s="5" t="s">
        <v>26</v>
      </c>
      <c r="B56" s="7">
        <v>24170000</v>
      </c>
      <c r="C56" s="8" t="s">
        <v>56</v>
      </c>
      <c r="D56" s="18">
        <v>47.2</v>
      </c>
      <c r="E56" s="18">
        <v>53.8</v>
      </c>
      <c r="F56" s="18">
        <f t="shared" si="2"/>
        <v>6.599999999999994</v>
      </c>
      <c r="G56" s="19" t="s">
        <v>67</v>
      </c>
    </row>
    <row r="57" spans="1:7" s="25" customFormat="1" ht="27" customHeight="1">
      <c r="A57" s="5" t="s">
        <v>27</v>
      </c>
      <c r="B57" s="7">
        <v>25000000</v>
      </c>
      <c r="C57" s="8" t="s">
        <v>10</v>
      </c>
      <c r="D57" s="18">
        <v>4618.5</v>
      </c>
      <c r="E57" s="18">
        <v>4714.8</v>
      </c>
      <c r="F57" s="18">
        <f t="shared" si="2"/>
        <v>96.30000000000018</v>
      </c>
      <c r="G57" s="19">
        <f t="shared" si="3"/>
        <v>102.0850925625203</v>
      </c>
    </row>
    <row r="58" spans="1:7" s="25" customFormat="1" ht="47.25" hidden="1">
      <c r="A58" s="5" t="s">
        <v>31</v>
      </c>
      <c r="B58" s="7">
        <v>31030000</v>
      </c>
      <c r="C58" s="8" t="s">
        <v>49</v>
      </c>
      <c r="D58" s="18">
        <v>0</v>
      </c>
      <c r="E58" s="18">
        <v>0</v>
      </c>
      <c r="F58" s="18">
        <f t="shared" si="2"/>
        <v>0</v>
      </c>
      <c r="G58" s="19" t="e">
        <f t="shared" si="3"/>
        <v>#DIV/0!</v>
      </c>
    </row>
    <row r="59" spans="1:7" s="25" customFormat="1" ht="66" customHeight="1">
      <c r="A59" s="5" t="s">
        <v>31</v>
      </c>
      <c r="B59" s="7">
        <v>50110000</v>
      </c>
      <c r="C59" s="29" t="s">
        <v>89</v>
      </c>
      <c r="D59" s="18">
        <v>0</v>
      </c>
      <c r="E59" s="18">
        <v>88.8</v>
      </c>
      <c r="F59" s="18">
        <f t="shared" si="2"/>
        <v>88.8</v>
      </c>
      <c r="G59" s="19" t="s">
        <v>67</v>
      </c>
    </row>
    <row r="60" spans="1:7" s="25" customFormat="1" ht="38.25" customHeight="1">
      <c r="A60" s="42" t="s">
        <v>87</v>
      </c>
      <c r="B60" s="43"/>
      <c r="C60" s="43"/>
      <c r="D60" s="18">
        <f>D59+D55+D52</f>
        <v>4665.7</v>
      </c>
      <c r="E60" s="18">
        <f>E59+E55+E52</f>
        <v>4854.8</v>
      </c>
      <c r="F60" s="18">
        <f t="shared" si="2"/>
        <v>189.10000000000036</v>
      </c>
      <c r="G60" s="19">
        <f t="shared" si="3"/>
        <v>104.05298240349788</v>
      </c>
    </row>
    <row r="61" spans="1:7" s="25" customFormat="1" ht="68.25" customHeight="1" hidden="1">
      <c r="A61" s="5" t="s">
        <v>50</v>
      </c>
      <c r="B61" s="7">
        <v>41035101</v>
      </c>
      <c r="C61" s="30" t="s">
        <v>44</v>
      </c>
      <c r="D61" s="18">
        <v>0</v>
      </c>
      <c r="E61" s="18">
        <v>0</v>
      </c>
      <c r="F61" s="18">
        <f t="shared" si="2"/>
        <v>0</v>
      </c>
      <c r="G61" s="19" t="e">
        <f t="shared" si="3"/>
        <v>#DIV/0!</v>
      </c>
    </row>
    <row r="62" spans="1:7" s="25" customFormat="1" ht="197.25" customHeight="1" hidden="1">
      <c r="A62" s="5" t="s">
        <v>58</v>
      </c>
      <c r="B62" s="7">
        <v>41036601</v>
      </c>
      <c r="C62" s="23" t="s">
        <v>59</v>
      </c>
      <c r="D62" s="18">
        <v>0</v>
      </c>
      <c r="E62" s="18">
        <v>0</v>
      </c>
      <c r="F62" s="18">
        <f t="shared" si="2"/>
        <v>0</v>
      </c>
      <c r="G62" s="19" t="e">
        <f t="shared" si="3"/>
        <v>#DIV/0!</v>
      </c>
    </row>
    <row r="63" spans="1:7" s="25" customFormat="1" ht="36" customHeight="1">
      <c r="A63" s="42" t="s">
        <v>41</v>
      </c>
      <c r="B63" s="43"/>
      <c r="C63" s="43"/>
      <c r="D63" s="18">
        <f>D60+D50</f>
        <v>106460.8</v>
      </c>
      <c r="E63" s="18">
        <f>E60+E50</f>
        <v>119364.29999999999</v>
      </c>
      <c r="F63" s="18">
        <f t="shared" si="2"/>
        <v>12903.499999999985</v>
      </c>
      <c r="G63" s="19">
        <f t="shared" si="3"/>
        <v>112.12042366767861</v>
      </c>
    </row>
    <row r="64" spans="1:7" s="25" customFormat="1" ht="13.5" customHeight="1">
      <c r="A64" s="12"/>
      <c r="B64" s="9"/>
      <c r="C64" s="9"/>
      <c r="D64" s="20"/>
      <c r="E64" s="20"/>
      <c r="F64" s="20"/>
      <c r="G64" s="21"/>
    </row>
    <row r="65" spans="1:7" s="25" customFormat="1" ht="45" customHeight="1">
      <c r="A65" s="44" t="s">
        <v>46</v>
      </c>
      <c r="B65" s="44"/>
      <c r="C65" s="44"/>
      <c r="D65" s="15"/>
      <c r="E65" s="15"/>
      <c r="F65" s="45" t="s">
        <v>47</v>
      </c>
      <c r="G65" s="45"/>
    </row>
    <row r="66" spans="1:6" ht="12.75">
      <c r="A66" s="31"/>
      <c r="B66" s="28"/>
      <c r="C66" s="28"/>
      <c r="D66" s="32"/>
      <c r="E66" s="32"/>
      <c r="F66" s="32"/>
    </row>
    <row r="67" spans="1:6" ht="12.75">
      <c r="A67" s="13"/>
      <c r="B67" s="2"/>
      <c r="C67" s="2"/>
      <c r="F67" s="33"/>
    </row>
    <row r="68" spans="1:6" ht="12.75">
      <c r="A68" s="13"/>
      <c r="B68" s="2"/>
      <c r="C68" s="2"/>
      <c r="F68" s="33"/>
    </row>
    <row r="69" spans="1:6" ht="12.75">
      <c r="A69" s="13"/>
      <c r="B69" s="2"/>
      <c r="C69" s="2"/>
      <c r="F69" s="33"/>
    </row>
    <row r="70" spans="1:6" ht="12.75">
      <c r="A70" s="13"/>
      <c r="B70" s="2"/>
      <c r="C70" s="2"/>
      <c r="F70" s="33"/>
    </row>
    <row r="71" spans="1:6" ht="12.75">
      <c r="A71" s="13"/>
      <c r="B71" s="2"/>
      <c r="C71" s="2"/>
      <c r="F71" s="33"/>
    </row>
    <row r="72" spans="1:6" ht="12.75">
      <c r="A72" s="13"/>
      <c r="B72" s="2"/>
      <c r="C72" s="2"/>
      <c r="F72" s="33"/>
    </row>
    <row r="73" spans="1:6" ht="12.75">
      <c r="A73" s="13"/>
      <c r="B73" s="2"/>
      <c r="C73" s="2"/>
      <c r="F73" s="33"/>
    </row>
    <row r="74" spans="1:6" ht="12.75">
      <c r="A74" s="13"/>
      <c r="B74" s="2"/>
      <c r="C74" s="2"/>
      <c r="F74" s="33"/>
    </row>
    <row r="75" spans="1:6" ht="12.75">
      <c r="A75" s="13"/>
      <c r="B75" s="2"/>
      <c r="C75" s="2"/>
      <c r="F75" s="33"/>
    </row>
    <row r="76" spans="1:6" ht="12.75">
      <c r="A76" s="13"/>
      <c r="B76" s="2"/>
      <c r="C76" s="2"/>
      <c r="F76" s="33"/>
    </row>
    <row r="77" spans="1:6" ht="12.75">
      <c r="A77" s="13"/>
      <c r="B77" s="2"/>
      <c r="C77" s="2"/>
      <c r="F77" s="33"/>
    </row>
    <row r="78" spans="1:6" ht="12.75">
      <c r="A78" s="13"/>
      <c r="B78" s="2"/>
      <c r="C78" s="2"/>
      <c r="F78" s="33"/>
    </row>
    <row r="79" spans="1:6" ht="12.75">
      <c r="A79" s="13"/>
      <c r="B79" s="2"/>
      <c r="C79" s="2"/>
      <c r="F79" s="33"/>
    </row>
    <row r="80" spans="1:6" ht="12.75">
      <c r="A80" s="13"/>
      <c r="B80" s="2"/>
      <c r="C80" s="2"/>
      <c r="F80" s="33"/>
    </row>
    <row r="81" spans="1:6" ht="12.75">
      <c r="A81" s="13"/>
      <c r="B81" s="2"/>
      <c r="C81" s="2"/>
      <c r="F81" s="33"/>
    </row>
  </sheetData>
  <sheetProtection/>
  <mergeCells count="19">
    <mergeCell ref="E9:E11"/>
    <mergeCell ref="F9:F11"/>
    <mergeCell ref="D9:D11"/>
    <mergeCell ref="A34:C34"/>
    <mergeCell ref="A13:G13"/>
    <mergeCell ref="B9:B11"/>
    <mergeCell ref="C9:C11"/>
    <mergeCell ref="A9:A11"/>
    <mergeCell ref="G9:G11"/>
    <mergeCell ref="A7:G7"/>
    <mergeCell ref="A6:G6"/>
    <mergeCell ref="D4:G4"/>
    <mergeCell ref="B5:G5"/>
    <mergeCell ref="A63:C63"/>
    <mergeCell ref="A65:C65"/>
    <mergeCell ref="F65:G65"/>
    <mergeCell ref="A50:C50"/>
    <mergeCell ref="A51:G51"/>
    <mergeCell ref="A60:C60"/>
  </mergeCells>
  <printOptions horizontalCentered="1"/>
  <pageMargins left="1.3779527559055118" right="0.3937007874015748" top="0.7874015748031497" bottom="0.3937007874015748" header="0" footer="0"/>
  <pageSetup fitToHeight="3" horizontalDpi="600" verticalDpi="600" orientation="portrait" paperSize="9" scale="64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KORETSKAYA</cp:lastModifiedBy>
  <cp:lastPrinted>2015-07-14T07:33:27Z</cp:lastPrinted>
  <dcterms:created xsi:type="dcterms:W3CDTF">2011-04-11T13:37:59Z</dcterms:created>
  <dcterms:modified xsi:type="dcterms:W3CDTF">2015-08-04T10:08:02Z</dcterms:modified>
  <cp:category/>
  <cp:version/>
  <cp:contentType/>
  <cp:contentStatus/>
</cp:coreProperties>
</file>